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7" sheetId="7" r:id="rId3"/>
  </sheets>
  <calcPr calcId="124519"/>
</workbook>
</file>

<file path=xl/calcChain.xml><?xml version="1.0" encoding="utf-8"?>
<calcChain xmlns="http://schemas.openxmlformats.org/spreadsheetml/2006/main">
  <c r="J25" i="1"/>
  <c r="F62"/>
  <c r="I62" s="1"/>
  <c r="J62" s="1"/>
  <c r="F25"/>
  <c r="I25" s="1"/>
  <c r="F51"/>
  <c r="F50"/>
  <c r="F41"/>
  <c r="F40"/>
  <c r="F39"/>
  <c r="F38"/>
  <c r="F37"/>
  <c r="F31"/>
  <c r="I31" s="1"/>
  <c r="J31" s="1"/>
  <c r="F28"/>
  <c r="I28" s="1"/>
  <c r="J28" s="1"/>
  <c r="F27"/>
  <c r="I27" s="1"/>
  <c r="J27" s="1"/>
  <c r="F32"/>
  <c r="F30"/>
  <c r="F29"/>
  <c r="F55" l="1"/>
  <c r="I55" s="1"/>
  <c r="J55" s="1"/>
  <c r="F56" l="1"/>
  <c r="F54"/>
  <c r="I54" s="1"/>
  <c r="J54" s="1"/>
  <c r="F53"/>
  <c r="F52"/>
  <c r="I52" s="1"/>
  <c r="J52" s="1"/>
  <c r="F61"/>
  <c r="I61" s="1"/>
  <c r="J61" s="1"/>
  <c r="F60"/>
  <c r="I60" s="1"/>
  <c r="J60" s="1"/>
  <c r="F59"/>
  <c r="I59" s="1"/>
  <c r="J59" s="1"/>
  <c r="F58"/>
  <c r="I58" s="1"/>
  <c r="J58" s="1"/>
  <c r="F57"/>
  <c r="F49"/>
  <c r="I49" s="1"/>
  <c r="J49" s="1"/>
  <c r="F48"/>
  <c r="I16"/>
  <c r="J16" s="1"/>
  <c r="F16"/>
  <c r="F15"/>
  <c r="I15" s="1"/>
  <c r="J15" s="1"/>
  <c r="F14"/>
  <c r="I14" s="1"/>
  <c r="J14" s="1"/>
  <c r="F13"/>
  <c r="F35"/>
  <c r="I35" s="1"/>
  <c r="J35" s="1"/>
  <c r="F36"/>
  <c r="I36" s="1"/>
  <c r="J36" s="1"/>
  <c r="F34"/>
  <c r="F33"/>
  <c r="I33" s="1"/>
  <c r="J33" s="1"/>
  <c r="F47"/>
  <c r="I47" s="1"/>
  <c r="J47" s="1"/>
  <c r="F46"/>
  <c r="I46" s="1"/>
  <c r="J46" s="1"/>
  <c r="F45"/>
  <c r="I45" s="1"/>
  <c r="J45" s="1"/>
  <c r="F44"/>
  <c r="F43"/>
  <c r="I43" s="1"/>
  <c r="J43" s="1"/>
  <c r="F42"/>
  <c r="I42" s="1"/>
  <c r="J42" s="1"/>
  <c r="F23"/>
  <c r="I23" s="1"/>
  <c r="J23" s="1"/>
  <c r="F24"/>
  <c r="I24" s="1"/>
  <c r="J24" s="1"/>
  <c r="F22"/>
  <c r="I22" s="1"/>
  <c r="J22" s="1"/>
  <c r="F21"/>
  <c r="I21" s="1"/>
  <c r="J21" s="1"/>
  <c r="F26"/>
  <c r="I26" s="1"/>
  <c r="J26" s="1"/>
  <c r="F20"/>
  <c r="I20" s="1"/>
  <c r="J20" s="1"/>
  <c r="F19"/>
  <c r="I19" s="1"/>
  <c r="J19" s="1"/>
  <c r="F18"/>
  <c r="I18" s="1"/>
  <c r="J18" s="1"/>
  <c r="F17"/>
  <c r="I17" s="1"/>
  <c r="J17" s="1"/>
  <c r="I57"/>
  <c r="J57" s="1"/>
  <c r="I56"/>
  <c r="J56" s="1"/>
  <c r="I53"/>
  <c r="J53" s="1"/>
  <c r="I51"/>
  <c r="J51" s="1"/>
  <c r="I50"/>
  <c r="J50" s="1"/>
  <c r="I48"/>
  <c r="J48" s="1"/>
  <c r="I44"/>
  <c r="J44" s="1"/>
  <c r="I41"/>
  <c r="J41" s="1"/>
  <c r="I40"/>
  <c r="J40" s="1"/>
  <c r="I39"/>
  <c r="J39" s="1"/>
  <c r="I38"/>
  <c r="J38" s="1"/>
  <c r="I37"/>
  <c r="J37" s="1"/>
  <c r="I34"/>
  <c r="J34" s="1"/>
  <c r="I32"/>
  <c r="J32" s="1"/>
  <c r="I30"/>
  <c r="J30" s="1"/>
  <c r="I29"/>
  <c r="J29" s="1"/>
  <c r="I13"/>
  <c r="J13" s="1"/>
</calcChain>
</file>

<file path=xl/sharedStrings.xml><?xml version="1.0" encoding="utf-8"?>
<sst xmlns="http://schemas.openxmlformats.org/spreadsheetml/2006/main" count="146" uniqueCount="100">
  <si>
    <t xml:space="preserve">Наименование </t>
  </si>
  <si>
    <t>учреждения</t>
  </si>
  <si>
    <t>Должность</t>
  </si>
  <si>
    <t>численность</t>
  </si>
  <si>
    <t>работников за</t>
  </si>
  <si>
    <t>исключеним</t>
  </si>
  <si>
    <t xml:space="preserve">руководителя, </t>
  </si>
  <si>
    <t>заместителей</t>
  </si>
  <si>
    <t>руководителя и</t>
  </si>
  <si>
    <t>гл. бухгалтера</t>
  </si>
  <si>
    <t>ФОТ учреждения</t>
  </si>
  <si>
    <t xml:space="preserve"> за</t>
  </si>
  <si>
    <t>средняя з/плата</t>
  </si>
  <si>
    <t>кратность по</t>
  </si>
  <si>
    <t>допустимая</t>
  </si>
  <si>
    <t>нормативным</t>
  </si>
  <si>
    <t>документам</t>
  </si>
  <si>
    <t>фактическая</t>
  </si>
  <si>
    <t xml:space="preserve"> кратность</t>
  </si>
  <si>
    <t>отклонения</t>
  </si>
  <si>
    <t>(+,-)</t>
  </si>
  <si>
    <t>МДОУ "Берёзка"</t>
  </si>
  <si>
    <t>руководитель</t>
  </si>
  <si>
    <t>МОУ"Тондошенская ООШ"</t>
  </si>
  <si>
    <t>МОУ"Дмитриевская СОШ"</t>
  </si>
  <si>
    <t>директор</t>
  </si>
  <si>
    <t>МОУ "Иогачская СОШ"</t>
  </si>
  <si>
    <t>МОУ "Кебезенская СОШ"</t>
  </si>
  <si>
    <t>МОУ "Бийкинская СОШ"</t>
  </si>
  <si>
    <t>МОУ ДО "Турочакский ЦДТ"</t>
  </si>
  <si>
    <t>МОУ ДО "Турочакская ДЮСШ"</t>
  </si>
  <si>
    <t>МДОУ "Родничок"</t>
  </si>
  <si>
    <t>МОУ "Турочакская СОШ"</t>
  </si>
  <si>
    <t>Директор</t>
  </si>
  <si>
    <t xml:space="preserve">      </t>
  </si>
  <si>
    <t>Осинцева Вероника Олеговна</t>
  </si>
  <si>
    <t>Карташов Антон Валерьевич</t>
  </si>
  <si>
    <t>Вибе Эдуард Александрович</t>
  </si>
  <si>
    <t>Сухарукова Екатерина Геннадьевна</t>
  </si>
  <si>
    <t>Таран Ирина Васильевна</t>
  </si>
  <si>
    <t>Гуляева Елена Борисовна</t>
  </si>
  <si>
    <t>Киронда Нелли Геннадьевна</t>
  </si>
  <si>
    <t>Кандаракова Евгения Семеноана</t>
  </si>
  <si>
    <t>Титова Ольга Геннадьевна</t>
  </si>
  <si>
    <t>Ротенбергер Ольга Анатольевна</t>
  </si>
  <si>
    <t>Воробьева Любовь Александровна</t>
  </si>
  <si>
    <t>Черлояков Михаил Геннадьевич</t>
  </si>
  <si>
    <t>Суртаева Татьяна Александровна</t>
  </si>
  <si>
    <t>Клевакина Ирина Александровна</t>
  </si>
  <si>
    <t>Кащеева Наталья Юрьевна</t>
  </si>
  <si>
    <t>Яковлева  Ирина Ивановна</t>
  </si>
  <si>
    <t>Казанцева Татьяна Дмитриевна</t>
  </si>
  <si>
    <t>Горенинова Елена Анатольевна</t>
  </si>
  <si>
    <t>Борбуева Лидия Владимировна</t>
  </si>
  <si>
    <t>Болтухин Александр Николаевич</t>
  </si>
  <si>
    <t>Евстропова Татьяна Ивановна</t>
  </si>
  <si>
    <t>Кононенко Татьяна Юрьевна</t>
  </si>
  <si>
    <t>Кондратюк Людмила Николаевна</t>
  </si>
  <si>
    <t>Кучукова Алла Геннадьевна</t>
  </si>
  <si>
    <t>Ямончиряева Ирина Александровна</t>
  </si>
  <si>
    <t>Неверова Светлана Владимировна</t>
  </si>
  <si>
    <t>Шмырина Анна Михайловна</t>
  </si>
  <si>
    <t>Колесникова Алла Борисовна</t>
  </si>
  <si>
    <t>Шипунова Светлана Николаевна</t>
  </si>
  <si>
    <t>Соотношение среднемесячной заработной платы руководителей, заместителей руководителей, главных бухгалтеров и прочих работников образовательных учреждений муниципального образования "Турочакский район"</t>
  </si>
  <si>
    <t>Зеленская Надежда Ивановна</t>
  </si>
  <si>
    <r>
      <t xml:space="preserve"> </t>
    </r>
    <r>
      <rPr>
        <sz val="14"/>
        <color theme="1"/>
        <rFont val="Calibri"/>
        <family val="2"/>
        <charset val="204"/>
        <scheme val="minor"/>
      </rPr>
      <t xml:space="preserve"> Начальник отдела образования:                                                                                                                                                Н.С. Черепанова</t>
    </r>
  </si>
  <si>
    <t>заведующая филиалом</t>
  </si>
  <si>
    <t>главный бухгалтер</t>
  </si>
  <si>
    <t>Акпыжаева Маргарита Даниловна</t>
  </si>
  <si>
    <t>главный  бухгалтер</t>
  </si>
  <si>
    <t>заместитель директора</t>
  </si>
  <si>
    <t>Заведующий  филиалом</t>
  </si>
  <si>
    <t>Заведующая  филиалом</t>
  </si>
  <si>
    <t>заведующая  филиалом</t>
  </si>
  <si>
    <t>средняя заработная плата руководителей, заместителей руководителей, заведующих филиалами и главных бухгалтеров</t>
  </si>
  <si>
    <t>Ф.И.О</t>
  </si>
  <si>
    <t>зам. директора</t>
  </si>
  <si>
    <t>Кононова Юлия Петровна</t>
  </si>
  <si>
    <t>Зам. директора</t>
  </si>
  <si>
    <t>Кандаракова Алена Валерьевна</t>
  </si>
  <si>
    <t>Черлояков Иван Геннадьевич</t>
  </si>
  <si>
    <t>Тетеркина ольга Николаевна</t>
  </si>
  <si>
    <t>Кобзарь Екатерина Мирзоевна</t>
  </si>
  <si>
    <t>Черноева Александра Сергеевна</t>
  </si>
  <si>
    <t>Кузнецова Яна Валерьевна</t>
  </si>
  <si>
    <t>Зам директора</t>
  </si>
  <si>
    <t>Малахова евгения Владимировна</t>
  </si>
  <si>
    <t>Харавлев Вячеслав Павлович</t>
  </si>
  <si>
    <t>Романова Ирина Владимировна</t>
  </si>
  <si>
    <t>2019 год (январь-декабрь)</t>
  </si>
  <si>
    <t>Адоньева Алена Николаевна</t>
  </si>
  <si>
    <t>Бакшина Ольга Павловна</t>
  </si>
  <si>
    <t>Гоманкова Александра Ивановна</t>
  </si>
  <si>
    <t>зам.директора</t>
  </si>
  <si>
    <t>Глазова Виктория Геннадьевна</t>
  </si>
  <si>
    <t>Синкина Ольга Александровна</t>
  </si>
  <si>
    <t>Чибиекова Анна Леонидовна</t>
  </si>
  <si>
    <t>Ковылина Елена Рафаиловна</t>
  </si>
  <si>
    <t>Сурнина Светлана Авлександровна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</si>
</sst>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2" fontId="0" fillId="0" borderId="1" xfId="0" applyNumberFormat="1" applyBorder="1"/>
    <xf numFmtId="4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4" xfId="0" applyFont="1" applyBorder="1"/>
    <xf numFmtId="0" fontId="4" fillId="0" borderId="0" xfId="0" applyFont="1"/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3" fontId="0" fillId="0" borderId="2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66"/>
  <sheetViews>
    <sheetView tabSelected="1" topLeftCell="A2" workbookViewId="0">
      <selection activeCell="K16" sqref="K16"/>
    </sheetView>
  </sheetViews>
  <sheetFormatPr defaultRowHeight="15"/>
  <cols>
    <col min="1" max="1" width="29" customWidth="1"/>
    <col min="2" max="2" width="26.42578125" customWidth="1"/>
    <col min="3" max="3" width="34.7109375" customWidth="1"/>
    <col min="4" max="4" width="16.140625" customWidth="1"/>
    <col min="5" max="5" width="17.85546875" customWidth="1"/>
    <col min="6" max="6" width="16.140625" customWidth="1"/>
    <col min="7" max="7" width="17" customWidth="1"/>
    <col min="8" max="8" width="13.85546875" customWidth="1"/>
    <col min="9" max="9" width="12.140625" customWidth="1"/>
    <col min="10" max="11" width="14.140625" customWidth="1"/>
  </cols>
  <sheetData>
    <row r="2" spans="1:10" ht="26.25">
      <c r="E2" s="11" t="s">
        <v>90</v>
      </c>
    </row>
    <row r="3" spans="1:10" ht="44.25" customHeight="1">
      <c r="B3" s="17" t="s">
        <v>64</v>
      </c>
      <c r="C3" s="17"/>
      <c r="D3" s="17"/>
      <c r="E3" s="17"/>
      <c r="F3" s="17"/>
      <c r="G3" s="17"/>
      <c r="H3" s="17"/>
      <c r="I3" s="17"/>
      <c r="J3" s="17"/>
    </row>
    <row r="5" spans="1:10">
      <c r="A5" s="1" t="s">
        <v>34</v>
      </c>
      <c r="B5" s="1"/>
      <c r="C5" s="1"/>
      <c r="D5" s="1" t="s">
        <v>3</v>
      </c>
      <c r="E5" s="1" t="s">
        <v>10</v>
      </c>
      <c r="F5" s="1" t="s">
        <v>12</v>
      </c>
      <c r="G5" s="14" t="s">
        <v>75</v>
      </c>
      <c r="H5" s="1" t="s">
        <v>14</v>
      </c>
      <c r="I5" s="1" t="s">
        <v>17</v>
      </c>
      <c r="J5" s="1"/>
    </row>
    <row r="6" spans="1:10">
      <c r="A6" s="2"/>
      <c r="B6" s="2"/>
      <c r="C6" s="2"/>
      <c r="D6" s="2" t="s">
        <v>4</v>
      </c>
      <c r="E6" s="2" t="s">
        <v>11</v>
      </c>
      <c r="F6" s="2" t="s">
        <v>4</v>
      </c>
      <c r="G6" s="15"/>
      <c r="H6" s="2" t="s">
        <v>13</v>
      </c>
      <c r="I6" s="2" t="s">
        <v>18</v>
      </c>
      <c r="J6" s="2" t="s">
        <v>19</v>
      </c>
    </row>
    <row r="7" spans="1:10">
      <c r="A7" s="2" t="s">
        <v>0</v>
      </c>
      <c r="B7" s="9" t="s">
        <v>2</v>
      </c>
      <c r="C7" s="9" t="s">
        <v>76</v>
      </c>
      <c r="D7" s="2" t="s">
        <v>5</v>
      </c>
      <c r="E7" s="2" t="s">
        <v>5</v>
      </c>
      <c r="F7" s="2" t="s">
        <v>5</v>
      </c>
      <c r="G7" s="15"/>
      <c r="H7" s="2" t="s">
        <v>15</v>
      </c>
      <c r="I7" s="2"/>
      <c r="J7" s="2"/>
    </row>
    <row r="8" spans="1:10">
      <c r="A8" s="2" t="s">
        <v>1</v>
      </c>
      <c r="B8" s="2"/>
      <c r="C8" s="2"/>
      <c r="D8" s="2" t="s">
        <v>6</v>
      </c>
      <c r="E8" s="2" t="s">
        <v>6</v>
      </c>
      <c r="F8" s="2" t="s">
        <v>6</v>
      </c>
      <c r="G8" s="15"/>
      <c r="H8" s="2" t="s">
        <v>16</v>
      </c>
      <c r="I8" s="2"/>
      <c r="J8" s="2" t="s">
        <v>20</v>
      </c>
    </row>
    <row r="9" spans="1:10">
      <c r="A9" s="2"/>
      <c r="B9" s="2"/>
      <c r="C9" s="2"/>
      <c r="D9" s="2" t="s">
        <v>7</v>
      </c>
      <c r="E9" s="2" t="s">
        <v>7</v>
      </c>
      <c r="F9" s="2" t="s">
        <v>7</v>
      </c>
      <c r="G9" s="15"/>
      <c r="H9" s="2"/>
      <c r="I9" s="2"/>
      <c r="J9" s="2"/>
    </row>
    <row r="10" spans="1:10">
      <c r="A10" s="2"/>
      <c r="B10" s="2"/>
      <c r="C10" s="2"/>
      <c r="D10" s="2" t="s">
        <v>8</v>
      </c>
      <c r="E10" s="2" t="s">
        <v>8</v>
      </c>
      <c r="F10" s="2" t="s">
        <v>8</v>
      </c>
      <c r="G10" s="15"/>
      <c r="H10" s="2"/>
      <c r="I10" s="2"/>
      <c r="J10" s="2"/>
    </row>
    <row r="11" spans="1:10" ht="42.75" customHeight="1">
      <c r="A11" s="3"/>
      <c r="B11" s="3"/>
      <c r="C11" s="3"/>
      <c r="D11" s="3" t="s">
        <v>9</v>
      </c>
      <c r="E11" s="3" t="s">
        <v>9</v>
      </c>
      <c r="F11" s="3" t="s">
        <v>9</v>
      </c>
      <c r="G11" s="16"/>
      <c r="H11" s="10"/>
      <c r="I11" s="3"/>
      <c r="J11" s="3"/>
    </row>
    <row r="12" spans="1:10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</row>
    <row r="13" spans="1:10">
      <c r="A13" s="4" t="s">
        <v>21</v>
      </c>
      <c r="B13" s="4" t="s">
        <v>22</v>
      </c>
      <c r="C13" s="4" t="s">
        <v>49</v>
      </c>
      <c r="D13" s="4">
        <v>38</v>
      </c>
      <c r="E13" s="6">
        <v>7362421</v>
      </c>
      <c r="F13" s="7">
        <f>E13/D13/10</f>
        <v>19374.792105263157</v>
      </c>
      <c r="G13" s="8">
        <v>41330</v>
      </c>
      <c r="H13" s="4">
        <v>3</v>
      </c>
      <c r="I13" s="7">
        <f>G13/F13</f>
        <v>2.1331841794974777</v>
      </c>
      <c r="J13" s="7">
        <f>I13-H13</f>
        <v>-0.86681582050252226</v>
      </c>
    </row>
    <row r="14" spans="1:10">
      <c r="A14" s="4"/>
      <c r="B14" s="4" t="s">
        <v>67</v>
      </c>
      <c r="C14" s="4" t="s">
        <v>50</v>
      </c>
      <c r="D14" s="4">
        <v>38</v>
      </c>
      <c r="E14" s="6">
        <v>7362421</v>
      </c>
      <c r="F14" s="7">
        <f t="shared" ref="F14:F15" si="0">E14/D14/10</f>
        <v>19374.792105263157</v>
      </c>
      <c r="G14" s="8">
        <v>20630</v>
      </c>
      <c r="H14" s="4">
        <v>2.5</v>
      </c>
      <c r="I14" s="7">
        <f t="shared" ref="I14:I61" si="1">G14/F14</f>
        <v>1.0647856187523099</v>
      </c>
      <c r="J14" s="7">
        <f t="shared" ref="J14:J61" si="2">I14-H14</f>
        <v>-1.4352143812476901</v>
      </c>
    </row>
    <row r="15" spans="1:10">
      <c r="A15" s="4"/>
      <c r="B15" s="4" t="s">
        <v>68</v>
      </c>
      <c r="C15" s="4" t="s">
        <v>51</v>
      </c>
      <c r="D15" s="4">
        <v>38</v>
      </c>
      <c r="E15" s="6">
        <v>7362421</v>
      </c>
      <c r="F15" s="7">
        <f t="shared" si="0"/>
        <v>19374.792105263157</v>
      </c>
      <c r="G15" s="8">
        <v>27715</v>
      </c>
      <c r="H15" s="4">
        <v>2.5</v>
      </c>
      <c r="I15" s="7">
        <f t="shared" si="1"/>
        <v>1.430466961886586</v>
      </c>
      <c r="J15" s="7">
        <f t="shared" si="2"/>
        <v>-1.069533038113414</v>
      </c>
    </row>
    <row r="16" spans="1:10">
      <c r="A16" s="4"/>
      <c r="B16" s="4" t="s">
        <v>67</v>
      </c>
      <c r="C16" s="4" t="s">
        <v>84</v>
      </c>
      <c r="D16" s="4">
        <v>38</v>
      </c>
      <c r="E16" s="6">
        <v>7362421</v>
      </c>
      <c r="F16" s="7">
        <f t="shared" ref="F16" si="3">E16/D16/10</f>
        <v>19374.792105263157</v>
      </c>
      <c r="G16" s="8">
        <v>19537</v>
      </c>
      <c r="H16" s="4">
        <v>2.5</v>
      </c>
      <c r="I16" s="7">
        <f t="shared" si="1"/>
        <v>1.0083721102066834</v>
      </c>
      <c r="J16" s="7">
        <f t="shared" si="2"/>
        <v>-1.4916278897933166</v>
      </c>
    </row>
    <row r="17" spans="1:10">
      <c r="A17" s="4" t="s">
        <v>23</v>
      </c>
      <c r="B17" s="4" t="s">
        <v>67</v>
      </c>
      <c r="C17" s="4" t="s">
        <v>45</v>
      </c>
      <c r="D17" s="4">
        <v>57</v>
      </c>
      <c r="E17" s="6">
        <v>10956971</v>
      </c>
      <c r="F17" s="7">
        <f>E17/D17/10</f>
        <v>19222.756140350877</v>
      </c>
      <c r="G17" s="8">
        <v>38546</v>
      </c>
      <c r="H17" s="4">
        <v>2.5</v>
      </c>
      <c r="I17" s="7">
        <f t="shared" si="1"/>
        <v>2.0052275396183856</v>
      </c>
      <c r="J17" s="7">
        <f t="shared" si="2"/>
        <v>-0.49477246038161438</v>
      </c>
    </row>
    <row r="18" spans="1:10">
      <c r="A18" s="4"/>
      <c r="B18" s="4" t="s">
        <v>25</v>
      </c>
      <c r="C18" s="4" t="s">
        <v>46</v>
      </c>
      <c r="D18" s="4">
        <v>57</v>
      </c>
      <c r="E18" s="6">
        <v>10956971</v>
      </c>
      <c r="F18" s="7">
        <f t="shared" ref="F18:F28" si="4">E18/D18/10</f>
        <v>19222.756140350877</v>
      </c>
      <c r="G18" s="6">
        <v>51166</v>
      </c>
      <c r="H18" s="4">
        <v>3</v>
      </c>
      <c r="I18" s="7">
        <f t="shared" si="1"/>
        <v>2.6617410961478312</v>
      </c>
      <c r="J18" s="7">
        <f t="shared" si="2"/>
        <v>-0.33825890385216884</v>
      </c>
    </row>
    <row r="19" spans="1:10">
      <c r="A19" s="4"/>
      <c r="B19" s="4" t="s">
        <v>67</v>
      </c>
      <c r="C19" s="4" t="s">
        <v>47</v>
      </c>
      <c r="D19" s="4">
        <v>57</v>
      </c>
      <c r="E19" s="6">
        <v>10956971</v>
      </c>
      <c r="F19" s="7">
        <f t="shared" si="4"/>
        <v>19222.756140350877</v>
      </c>
      <c r="G19" s="6">
        <v>37211</v>
      </c>
      <c r="H19" s="4">
        <v>2.5</v>
      </c>
      <c r="I19" s="7">
        <f t="shared" si="1"/>
        <v>1.93577860158615</v>
      </c>
      <c r="J19" s="7">
        <f t="shared" si="2"/>
        <v>-0.56422139841384999</v>
      </c>
    </row>
    <row r="20" spans="1:10">
      <c r="A20" s="4"/>
      <c r="B20" s="4" t="s">
        <v>67</v>
      </c>
      <c r="C20" s="4" t="s">
        <v>69</v>
      </c>
      <c r="D20" s="4">
        <v>57</v>
      </c>
      <c r="E20" s="6">
        <v>10956971</v>
      </c>
      <c r="F20" s="7">
        <f t="shared" si="4"/>
        <v>19222.756140350877</v>
      </c>
      <c r="G20" s="6">
        <v>34861</v>
      </c>
      <c r="H20" s="4">
        <v>2.5</v>
      </c>
      <c r="I20" s="7">
        <f t="shared" si="1"/>
        <v>1.8135276619788443</v>
      </c>
      <c r="J20" s="7">
        <f t="shared" si="2"/>
        <v>-0.6864723380211557</v>
      </c>
    </row>
    <row r="21" spans="1:10">
      <c r="A21" s="4"/>
      <c r="B21" s="4" t="s">
        <v>77</v>
      </c>
      <c r="C21" s="4" t="s">
        <v>78</v>
      </c>
      <c r="D21" s="4">
        <v>57</v>
      </c>
      <c r="E21" s="6">
        <v>10956971</v>
      </c>
      <c r="F21" s="7">
        <f t="shared" ref="F21:F25" si="5">E21/D21/10</f>
        <v>19222.756140350877</v>
      </c>
      <c r="G21" s="6">
        <v>28780</v>
      </c>
      <c r="H21" s="4">
        <v>2.5</v>
      </c>
      <c r="I21" s="7">
        <f t="shared" si="1"/>
        <v>1.49718384761628</v>
      </c>
      <c r="J21" s="7">
        <f t="shared" si="2"/>
        <v>-1.00281615238372</v>
      </c>
    </row>
    <row r="22" spans="1:10">
      <c r="A22" s="4"/>
      <c r="B22" s="4" t="s">
        <v>79</v>
      </c>
      <c r="C22" s="4" t="s">
        <v>80</v>
      </c>
      <c r="D22" s="4">
        <v>57</v>
      </c>
      <c r="E22" s="6">
        <v>10956971</v>
      </c>
      <c r="F22" s="7">
        <f t="shared" si="5"/>
        <v>19222.756140350877</v>
      </c>
      <c r="G22" s="6">
        <v>27506</v>
      </c>
      <c r="H22" s="4">
        <v>2.5</v>
      </c>
      <c r="I22" s="7">
        <f t="shared" si="1"/>
        <v>1.4309082318461919</v>
      </c>
      <c r="J22" s="7">
        <f t="shared" si="2"/>
        <v>-1.0690917681538081</v>
      </c>
    </row>
    <row r="23" spans="1:10">
      <c r="A23" s="4"/>
      <c r="B23" s="4" t="s">
        <v>79</v>
      </c>
      <c r="C23" s="4" t="s">
        <v>82</v>
      </c>
      <c r="D23" s="4">
        <v>57</v>
      </c>
      <c r="E23" s="6">
        <v>10956971</v>
      </c>
      <c r="F23" s="7">
        <f t="shared" ref="F23" si="6">E23/D23/10</f>
        <v>19222.756140350877</v>
      </c>
      <c r="G23" s="6">
        <v>30808</v>
      </c>
      <c r="H23" s="4">
        <v>2.5</v>
      </c>
      <c r="I23" s="7">
        <f t="shared" si="1"/>
        <v>1.6026838074135634</v>
      </c>
      <c r="J23" s="7">
        <f t="shared" si="2"/>
        <v>-0.89731619258643658</v>
      </c>
    </row>
    <row r="24" spans="1:10">
      <c r="A24" s="4"/>
      <c r="B24" s="4" t="s">
        <v>77</v>
      </c>
      <c r="C24" s="4" t="s">
        <v>81</v>
      </c>
      <c r="D24" s="4">
        <v>57</v>
      </c>
      <c r="E24" s="6">
        <v>10956971</v>
      </c>
      <c r="F24" s="7">
        <f t="shared" si="5"/>
        <v>19222.756140350877</v>
      </c>
      <c r="G24" s="6">
        <v>37296</v>
      </c>
      <c r="H24" s="4">
        <v>2.5</v>
      </c>
      <c r="I24" s="7">
        <f t="shared" si="1"/>
        <v>1.9402004440825844</v>
      </c>
      <c r="J24" s="7">
        <f t="shared" si="2"/>
        <v>-0.55979955591741559</v>
      </c>
    </row>
    <row r="25" spans="1:10">
      <c r="A25" s="4"/>
      <c r="B25" s="4" t="s">
        <v>94</v>
      </c>
      <c r="C25" s="4" t="s">
        <v>95</v>
      </c>
      <c r="D25" s="4">
        <v>57</v>
      </c>
      <c r="E25" s="6">
        <v>10956971</v>
      </c>
      <c r="F25" s="7">
        <f t="shared" si="5"/>
        <v>19222.756140350877</v>
      </c>
      <c r="G25" s="6">
        <v>37117</v>
      </c>
      <c r="H25" s="4">
        <v>2.5</v>
      </c>
      <c r="I25" s="7">
        <f t="shared" si="1"/>
        <v>1.9308885640018578</v>
      </c>
      <c r="J25" s="7">
        <f t="shared" si="2"/>
        <v>-0.56911143599814218</v>
      </c>
    </row>
    <row r="26" spans="1:10">
      <c r="A26" s="4"/>
      <c r="B26" s="4" t="s">
        <v>68</v>
      </c>
      <c r="C26" s="4" t="s">
        <v>48</v>
      </c>
      <c r="D26" s="4">
        <v>57</v>
      </c>
      <c r="E26" s="6">
        <v>10956971</v>
      </c>
      <c r="F26" s="7">
        <f t="shared" si="4"/>
        <v>19222.756140350877</v>
      </c>
      <c r="G26" s="6">
        <v>29955</v>
      </c>
      <c r="H26" s="4">
        <v>2.5</v>
      </c>
      <c r="I26" s="7">
        <f t="shared" si="1"/>
        <v>1.5583093174199329</v>
      </c>
      <c r="J26" s="7">
        <f t="shared" si="2"/>
        <v>-0.94169068258006705</v>
      </c>
    </row>
    <row r="27" spans="1:10">
      <c r="A27" s="12" t="s">
        <v>24</v>
      </c>
      <c r="B27" s="18" t="s">
        <v>86</v>
      </c>
      <c r="C27" s="12" t="s">
        <v>87</v>
      </c>
      <c r="D27" s="4">
        <v>64</v>
      </c>
      <c r="E27" s="6">
        <v>12450525</v>
      </c>
      <c r="F27" s="7">
        <f t="shared" si="4"/>
        <v>19453.9453125</v>
      </c>
      <c r="G27" s="20">
        <v>34732</v>
      </c>
      <c r="H27" s="4">
        <v>2.5</v>
      </c>
      <c r="I27" s="7">
        <f t="shared" ref="I27:I28" si="7">G27/F27</f>
        <v>1.7853447946974124</v>
      </c>
      <c r="J27" s="7">
        <f t="shared" ref="J27:J28" si="8">I27-H27</f>
        <v>-0.71465520530258764</v>
      </c>
    </row>
    <row r="28" spans="1:10" ht="12" hidden="1" customHeight="1">
      <c r="A28" s="13"/>
      <c r="B28" s="19"/>
      <c r="C28" s="13"/>
      <c r="D28" s="4">
        <v>62</v>
      </c>
      <c r="E28" s="6"/>
      <c r="F28" s="7">
        <f t="shared" si="4"/>
        <v>0</v>
      </c>
      <c r="G28" s="21"/>
      <c r="H28" s="4">
        <v>2</v>
      </c>
      <c r="I28" s="7" t="e">
        <f t="shared" si="7"/>
        <v>#DIV/0!</v>
      </c>
      <c r="J28" s="7" t="e">
        <f t="shared" si="8"/>
        <v>#DIV/0!</v>
      </c>
    </row>
    <row r="29" spans="1:10">
      <c r="A29" s="4"/>
      <c r="B29" s="4" t="s">
        <v>25</v>
      </c>
      <c r="C29" s="4" t="s">
        <v>88</v>
      </c>
      <c r="D29" s="4">
        <v>64</v>
      </c>
      <c r="E29" s="6">
        <v>12450525</v>
      </c>
      <c r="F29" s="7">
        <f>E29/D29/10</f>
        <v>19453.9453125</v>
      </c>
      <c r="G29" s="6">
        <v>37476</v>
      </c>
      <c r="H29" s="4">
        <v>3</v>
      </c>
      <c r="I29" s="7">
        <f t="shared" si="1"/>
        <v>1.9263958748727463</v>
      </c>
      <c r="J29" s="7">
        <f t="shared" si="2"/>
        <v>-1.0736041251272537</v>
      </c>
    </row>
    <row r="30" spans="1:10">
      <c r="A30" s="4"/>
      <c r="B30" s="4" t="s">
        <v>68</v>
      </c>
      <c r="C30" s="4" t="s">
        <v>43</v>
      </c>
      <c r="D30" s="4">
        <v>64</v>
      </c>
      <c r="E30" s="6">
        <v>12450525</v>
      </c>
      <c r="F30" s="7">
        <f t="shared" ref="F30:F32" si="9">E30/D30/10</f>
        <v>19453.9453125</v>
      </c>
      <c r="G30" s="6">
        <v>26658</v>
      </c>
      <c r="H30" s="4">
        <v>2.5</v>
      </c>
      <c r="I30" s="7">
        <f t="shared" si="1"/>
        <v>1.3703133000415646</v>
      </c>
      <c r="J30" s="7">
        <f t="shared" si="2"/>
        <v>-1.1296866999584354</v>
      </c>
    </row>
    <row r="31" spans="1:10">
      <c r="A31" s="4"/>
      <c r="B31" s="4" t="s">
        <v>77</v>
      </c>
      <c r="C31" s="4" t="s">
        <v>99</v>
      </c>
      <c r="D31" s="4">
        <v>64</v>
      </c>
      <c r="E31" s="6">
        <v>12450525</v>
      </c>
      <c r="F31" s="7">
        <f t="shared" ref="F31" si="10">E31/D31/10</f>
        <v>19453.9453125</v>
      </c>
      <c r="G31" s="6">
        <v>32476</v>
      </c>
      <c r="H31" s="4">
        <v>2.5</v>
      </c>
      <c r="I31" s="7">
        <f t="shared" ref="I31" si="11">G31/F31</f>
        <v>1.669378600500782</v>
      </c>
      <c r="J31" s="7">
        <f t="shared" ref="J31" si="12">I31-H31</f>
        <v>-0.83062139949921798</v>
      </c>
    </row>
    <row r="32" spans="1:10">
      <c r="A32" s="4"/>
      <c r="B32" s="4" t="s">
        <v>67</v>
      </c>
      <c r="C32" s="4" t="s">
        <v>44</v>
      </c>
      <c r="D32" s="4">
        <v>64</v>
      </c>
      <c r="E32" s="6">
        <v>12450525</v>
      </c>
      <c r="F32" s="7">
        <f t="shared" si="9"/>
        <v>19453.9453125</v>
      </c>
      <c r="G32" s="6">
        <v>26001</v>
      </c>
      <c r="H32" s="4">
        <v>2.5</v>
      </c>
      <c r="I32" s="7">
        <f t="shared" si="1"/>
        <v>1.3365412301890884</v>
      </c>
      <c r="J32" s="7">
        <f t="shared" si="2"/>
        <v>-1.1634587698109116</v>
      </c>
    </row>
    <row r="33" spans="1:10">
      <c r="A33" s="4" t="s">
        <v>26</v>
      </c>
      <c r="B33" s="4" t="s">
        <v>25</v>
      </c>
      <c r="C33" s="4" t="s">
        <v>58</v>
      </c>
      <c r="D33" s="4">
        <v>48</v>
      </c>
      <c r="E33" s="6">
        <v>11416058</v>
      </c>
      <c r="F33" s="7">
        <f>E33/D33/10</f>
        <v>23783.454166666666</v>
      </c>
      <c r="G33" s="8">
        <v>57280.98</v>
      </c>
      <c r="H33" s="4">
        <v>3</v>
      </c>
      <c r="I33" s="7">
        <f t="shared" si="1"/>
        <v>2.4084382192171767</v>
      </c>
      <c r="J33" s="7">
        <f t="shared" si="2"/>
        <v>-0.59156178078282329</v>
      </c>
    </row>
    <row r="34" spans="1:10">
      <c r="A34" s="4"/>
      <c r="B34" s="4" t="s">
        <v>70</v>
      </c>
      <c r="C34" s="4" t="s">
        <v>59</v>
      </c>
      <c r="D34" s="4">
        <v>48</v>
      </c>
      <c r="E34" s="6">
        <v>11416058</v>
      </c>
      <c r="F34" s="7">
        <f t="shared" ref="F34:F36" si="13">E34/D34/10</f>
        <v>23783.454166666666</v>
      </c>
      <c r="G34" s="8">
        <v>30425.88</v>
      </c>
      <c r="H34" s="4">
        <v>2.5</v>
      </c>
      <c r="I34" s="7">
        <f t="shared" si="1"/>
        <v>1.2792876840674776</v>
      </c>
      <c r="J34" s="7">
        <f t="shared" si="2"/>
        <v>-1.2207123159325224</v>
      </c>
    </row>
    <row r="35" spans="1:10">
      <c r="A35" s="4"/>
      <c r="B35" s="4" t="s">
        <v>71</v>
      </c>
      <c r="C35" s="4" t="s">
        <v>83</v>
      </c>
      <c r="D35" s="4">
        <v>48</v>
      </c>
      <c r="E35" s="6">
        <v>11416058</v>
      </c>
      <c r="F35" s="7">
        <f t="shared" ref="F35" si="14">E35/D35/10</f>
        <v>23783.454166666666</v>
      </c>
      <c r="G35" s="8">
        <v>40242.31</v>
      </c>
      <c r="H35" s="4">
        <v>2.5</v>
      </c>
      <c r="I35" s="7">
        <f t="shared" ref="I35" si="15">G35/F35</f>
        <v>1.6920296655815867</v>
      </c>
      <c r="J35" s="7">
        <f t="shared" ref="J35" si="16">I35-H35</f>
        <v>-0.80797033441841326</v>
      </c>
    </row>
    <row r="36" spans="1:10">
      <c r="A36" s="4"/>
      <c r="B36" s="4" t="s">
        <v>71</v>
      </c>
      <c r="C36" s="4" t="s">
        <v>60</v>
      </c>
      <c r="D36" s="4">
        <v>48</v>
      </c>
      <c r="E36" s="6">
        <v>11416058</v>
      </c>
      <c r="F36" s="7">
        <f t="shared" si="13"/>
        <v>23783.454166666666</v>
      </c>
      <c r="G36" s="8">
        <v>38202.980000000003</v>
      </c>
      <c r="H36" s="4">
        <v>2.5</v>
      </c>
      <c r="I36" s="7">
        <f t="shared" si="1"/>
        <v>1.6062839204215678</v>
      </c>
      <c r="J36" s="7">
        <f t="shared" si="2"/>
        <v>-0.89371607957843224</v>
      </c>
    </row>
    <row r="37" spans="1:10">
      <c r="A37" s="4" t="s">
        <v>27</v>
      </c>
      <c r="B37" s="4" t="s">
        <v>25</v>
      </c>
      <c r="C37" s="4" t="s">
        <v>89</v>
      </c>
      <c r="D37" s="4">
        <v>45</v>
      </c>
      <c r="E37" s="6">
        <v>10925953</v>
      </c>
      <c r="F37" s="7">
        <f>E37/D37/10</f>
        <v>24279.895555555555</v>
      </c>
      <c r="G37" s="6">
        <v>26236</v>
      </c>
      <c r="H37" s="4">
        <v>3</v>
      </c>
      <c r="I37" s="7">
        <f t="shared" si="1"/>
        <v>1.0805647800242231</v>
      </c>
      <c r="J37" s="7">
        <f t="shared" si="2"/>
        <v>-1.9194352199757769</v>
      </c>
    </row>
    <row r="38" spans="1:10">
      <c r="A38" s="4"/>
      <c r="B38" s="4" t="s">
        <v>68</v>
      </c>
      <c r="C38" s="4" t="s">
        <v>40</v>
      </c>
      <c r="D38" s="4">
        <v>45</v>
      </c>
      <c r="E38" s="6">
        <v>10925953</v>
      </c>
      <c r="F38" s="7">
        <f t="shared" ref="F38:F41" si="17">E38/D38/10</f>
        <v>24279.895555555555</v>
      </c>
      <c r="G38" s="4">
        <v>18825.68</v>
      </c>
      <c r="H38" s="4">
        <v>2.5</v>
      </c>
      <c r="I38" s="7">
        <f t="shared" si="1"/>
        <v>0.7753608312245166</v>
      </c>
      <c r="J38" s="7">
        <f t="shared" si="2"/>
        <v>-1.7246391687754834</v>
      </c>
    </row>
    <row r="39" spans="1:10">
      <c r="A39" s="4"/>
      <c r="B39" s="4" t="s">
        <v>71</v>
      </c>
      <c r="C39" s="4" t="s">
        <v>65</v>
      </c>
      <c r="D39" s="4">
        <v>45</v>
      </c>
      <c r="E39" s="6">
        <v>10925953</v>
      </c>
      <c r="F39" s="7">
        <f t="shared" si="17"/>
        <v>24279.895555555555</v>
      </c>
      <c r="G39" s="4">
        <v>30343.51</v>
      </c>
      <c r="H39" s="4">
        <v>2.5</v>
      </c>
      <c r="I39" s="7">
        <f t="shared" si="1"/>
        <v>1.2497380777676785</v>
      </c>
      <c r="J39" s="7">
        <f t="shared" si="2"/>
        <v>-1.2502619222323215</v>
      </c>
    </row>
    <row r="40" spans="1:10">
      <c r="A40" s="4"/>
      <c r="B40" s="4" t="s">
        <v>67</v>
      </c>
      <c r="C40" s="4" t="s">
        <v>53</v>
      </c>
      <c r="D40" s="4">
        <v>45</v>
      </c>
      <c r="E40" s="6">
        <v>10925953</v>
      </c>
      <c r="F40" s="7">
        <f t="shared" si="17"/>
        <v>24279.895555555555</v>
      </c>
      <c r="G40" s="4">
        <v>42783.05</v>
      </c>
      <c r="H40" s="4">
        <v>2.5</v>
      </c>
      <c r="I40" s="7">
        <f t="shared" si="1"/>
        <v>1.7620771844799261</v>
      </c>
      <c r="J40" s="7">
        <f t="shared" si="2"/>
        <v>-0.73792281552007388</v>
      </c>
    </row>
    <row r="41" spans="1:10">
      <c r="A41" s="4"/>
      <c r="B41" s="4" t="s">
        <v>71</v>
      </c>
      <c r="C41" s="4" t="s">
        <v>61</v>
      </c>
      <c r="D41" s="4">
        <v>45</v>
      </c>
      <c r="E41" s="6">
        <v>10925953</v>
      </c>
      <c r="F41" s="7">
        <f t="shared" si="17"/>
        <v>24279.895555555555</v>
      </c>
      <c r="G41" s="4">
        <v>23448.58</v>
      </c>
      <c r="H41" s="4">
        <v>2.5</v>
      </c>
      <c r="I41" s="7">
        <f t="shared" si="1"/>
        <v>0.96576115602913548</v>
      </c>
      <c r="J41" s="7">
        <f t="shared" si="2"/>
        <v>-1.5342388439708645</v>
      </c>
    </row>
    <row r="42" spans="1:10">
      <c r="A42" s="4" t="s">
        <v>28</v>
      </c>
      <c r="B42" s="4" t="s">
        <v>25</v>
      </c>
      <c r="C42" s="4" t="s">
        <v>39</v>
      </c>
      <c r="D42" s="4">
        <v>76</v>
      </c>
      <c r="E42" s="4">
        <v>16173430</v>
      </c>
      <c r="F42" s="7">
        <f>E42/D42/10</f>
        <v>21280.82894736842</v>
      </c>
      <c r="G42" s="4">
        <v>30616</v>
      </c>
      <c r="H42" s="4">
        <v>3</v>
      </c>
      <c r="I42" s="7">
        <f t="shared" si="1"/>
        <v>1.4386657623027399</v>
      </c>
      <c r="J42" s="7">
        <f t="shared" si="2"/>
        <v>-1.5613342376972601</v>
      </c>
    </row>
    <row r="43" spans="1:10">
      <c r="A43" s="4"/>
      <c r="B43" s="4" t="s">
        <v>72</v>
      </c>
      <c r="C43" s="4" t="s">
        <v>37</v>
      </c>
      <c r="D43" s="4">
        <v>76</v>
      </c>
      <c r="E43" s="4">
        <v>16173430</v>
      </c>
      <c r="F43" s="7">
        <f t="shared" ref="F43:F47" si="18">E43/D43/10</f>
        <v>21280.82894736842</v>
      </c>
      <c r="G43" s="4">
        <v>17966</v>
      </c>
      <c r="H43" s="4">
        <v>2.5</v>
      </c>
      <c r="I43" s="7">
        <f t="shared" si="1"/>
        <v>0.8442340307529077</v>
      </c>
      <c r="J43" s="7">
        <f t="shared" si="2"/>
        <v>-1.6557659692470923</v>
      </c>
    </row>
    <row r="44" spans="1:10">
      <c r="A44" s="4"/>
      <c r="B44" s="4" t="s">
        <v>73</v>
      </c>
      <c r="C44" s="4" t="s">
        <v>38</v>
      </c>
      <c r="D44" s="4">
        <v>76</v>
      </c>
      <c r="E44" s="4">
        <v>16173430</v>
      </c>
      <c r="F44" s="7">
        <f t="shared" si="18"/>
        <v>21280.82894736842</v>
      </c>
      <c r="G44" s="4">
        <v>18616</v>
      </c>
      <c r="H44" s="4">
        <v>2.5</v>
      </c>
      <c r="I44" s="7">
        <f t="shared" si="1"/>
        <v>0.87477795371791889</v>
      </c>
      <c r="J44" s="7">
        <f t="shared" si="2"/>
        <v>-1.6252220462820812</v>
      </c>
    </row>
    <row r="45" spans="1:10">
      <c r="A45" s="4"/>
      <c r="B45" s="4" t="s">
        <v>71</v>
      </c>
      <c r="C45" s="4" t="s">
        <v>97</v>
      </c>
      <c r="D45" s="4">
        <v>76</v>
      </c>
      <c r="E45" s="4">
        <v>16173430</v>
      </c>
      <c r="F45" s="7">
        <f t="shared" si="18"/>
        <v>21280.82894736842</v>
      </c>
      <c r="G45" s="4">
        <v>19920</v>
      </c>
      <c r="H45" s="4">
        <v>2.5</v>
      </c>
      <c r="I45" s="7">
        <f t="shared" si="1"/>
        <v>0.93605376225080272</v>
      </c>
      <c r="J45" s="7">
        <f t="shared" si="2"/>
        <v>-1.5639462377491973</v>
      </c>
    </row>
    <row r="46" spans="1:10">
      <c r="A46" s="4"/>
      <c r="B46" s="4" t="s">
        <v>70</v>
      </c>
      <c r="C46" s="4" t="s">
        <v>91</v>
      </c>
      <c r="D46" s="4">
        <v>76</v>
      </c>
      <c r="E46" s="4">
        <v>16173430</v>
      </c>
      <c r="F46" s="7">
        <f t="shared" si="18"/>
        <v>21280.82894736842</v>
      </c>
      <c r="G46" s="4">
        <v>28712</v>
      </c>
      <c r="H46" s="4">
        <v>2.5</v>
      </c>
      <c r="I46" s="7">
        <f t="shared" si="1"/>
        <v>1.349195563340615</v>
      </c>
      <c r="J46" s="7">
        <f t="shared" si="2"/>
        <v>-1.150804436659385</v>
      </c>
    </row>
    <row r="47" spans="1:10">
      <c r="A47" s="4"/>
      <c r="B47" s="4" t="s">
        <v>74</v>
      </c>
      <c r="C47" s="4" t="s">
        <v>41</v>
      </c>
      <c r="D47" s="4">
        <v>76</v>
      </c>
      <c r="E47" s="4">
        <v>16173430</v>
      </c>
      <c r="F47" s="7">
        <f t="shared" si="18"/>
        <v>21280.82894736842</v>
      </c>
      <c r="G47" s="8">
        <v>17556</v>
      </c>
      <c r="H47" s="4">
        <v>2.5</v>
      </c>
      <c r="I47" s="7">
        <f t="shared" si="1"/>
        <v>0.82496786395959298</v>
      </c>
      <c r="J47" s="7">
        <f t="shared" si="2"/>
        <v>-1.675032136040407</v>
      </c>
    </row>
    <row r="48" spans="1:10">
      <c r="A48" s="4" t="s">
        <v>29</v>
      </c>
      <c r="B48" s="4" t="s">
        <v>22</v>
      </c>
      <c r="C48" s="4" t="s">
        <v>35</v>
      </c>
      <c r="D48" s="4">
        <v>18</v>
      </c>
      <c r="E48" s="4">
        <v>4099635</v>
      </c>
      <c r="F48" s="7">
        <f>E48/D48/10</f>
        <v>22775.75</v>
      </c>
      <c r="G48" s="8">
        <v>45996</v>
      </c>
      <c r="H48" s="4">
        <v>3</v>
      </c>
      <c r="I48" s="7">
        <f t="shared" si="1"/>
        <v>2.0195163715794209</v>
      </c>
      <c r="J48" s="7">
        <f t="shared" si="2"/>
        <v>-0.98048362842057912</v>
      </c>
    </row>
    <row r="49" spans="1:10">
      <c r="A49" s="4"/>
      <c r="B49" s="4" t="s">
        <v>70</v>
      </c>
      <c r="C49" s="4" t="s">
        <v>92</v>
      </c>
      <c r="D49" s="4">
        <v>18</v>
      </c>
      <c r="E49" s="4">
        <v>4099635</v>
      </c>
      <c r="F49" s="7">
        <f>E49/D49/10</f>
        <v>22775.75</v>
      </c>
      <c r="G49" s="8">
        <v>30040</v>
      </c>
      <c r="H49" s="4">
        <v>2.5</v>
      </c>
      <c r="I49" s="7">
        <f t="shared" si="1"/>
        <v>1.3189466867172321</v>
      </c>
      <c r="J49" s="7">
        <f t="shared" si="2"/>
        <v>-1.1810533132827679</v>
      </c>
    </row>
    <row r="50" spans="1:10">
      <c r="A50" s="4" t="s">
        <v>30</v>
      </c>
      <c r="B50" s="4" t="s">
        <v>22</v>
      </c>
      <c r="C50" s="4" t="s">
        <v>36</v>
      </c>
      <c r="D50" s="4">
        <v>18</v>
      </c>
      <c r="E50" s="4">
        <v>4116520.28</v>
      </c>
      <c r="F50" s="7">
        <f>E50/D50/10</f>
        <v>22869.557111111109</v>
      </c>
      <c r="G50" s="8">
        <v>43781.45</v>
      </c>
      <c r="H50" s="4">
        <v>3</v>
      </c>
      <c r="I50" s="7">
        <f t="shared" si="1"/>
        <v>1.9143986823745225</v>
      </c>
      <c r="J50" s="7">
        <f t="shared" si="2"/>
        <v>-1.0856013176254775</v>
      </c>
    </row>
    <row r="51" spans="1:10">
      <c r="A51" s="4"/>
      <c r="B51" s="4" t="s">
        <v>68</v>
      </c>
      <c r="C51" s="4" t="s">
        <v>42</v>
      </c>
      <c r="D51" s="4">
        <v>18</v>
      </c>
      <c r="E51" s="4">
        <v>4116520.28</v>
      </c>
      <c r="F51" s="7">
        <f>E51/D51/10</f>
        <v>22869.557111111109</v>
      </c>
      <c r="G51" s="8">
        <v>28969.24</v>
      </c>
      <c r="H51" s="4">
        <v>2.5</v>
      </c>
      <c r="I51" s="7">
        <f t="shared" si="1"/>
        <v>1.2667162664870926</v>
      </c>
      <c r="J51" s="7">
        <f t="shared" si="2"/>
        <v>-1.2332837335129074</v>
      </c>
    </row>
    <row r="52" spans="1:10">
      <c r="A52" s="4" t="s">
        <v>31</v>
      </c>
      <c r="B52" s="4" t="s">
        <v>22</v>
      </c>
      <c r="C52" s="4" t="s">
        <v>96</v>
      </c>
      <c r="D52" s="4">
        <v>100.5</v>
      </c>
      <c r="E52" s="6">
        <v>24442714</v>
      </c>
      <c r="F52" s="7">
        <f>E52/D52/10</f>
        <v>24321.108457711445</v>
      </c>
      <c r="G52" s="8">
        <v>50943.54</v>
      </c>
      <c r="H52" s="4">
        <v>3</v>
      </c>
      <c r="I52" s="7">
        <f t="shared" si="1"/>
        <v>2.0946224588644289</v>
      </c>
      <c r="J52" s="7">
        <f t="shared" si="2"/>
        <v>-0.90537754113557112</v>
      </c>
    </row>
    <row r="53" spans="1:10">
      <c r="A53" s="4"/>
      <c r="B53" s="4" t="s">
        <v>67</v>
      </c>
      <c r="C53" s="4" t="s">
        <v>62</v>
      </c>
      <c r="D53" s="4">
        <v>100.5</v>
      </c>
      <c r="E53" s="6">
        <v>24442714</v>
      </c>
      <c r="F53" s="7">
        <f t="shared" ref="F53:F56" si="19">E53/D53/10</f>
        <v>24321.108457711445</v>
      </c>
      <c r="G53" s="8">
        <v>42691.14</v>
      </c>
      <c r="H53" s="4">
        <v>2.5</v>
      </c>
      <c r="I53" s="7">
        <f t="shared" si="1"/>
        <v>1.7553122660601435</v>
      </c>
      <c r="J53" s="7">
        <f t="shared" si="2"/>
        <v>-0.74468773393985654</v>
      </c>
    </row>
    <row r="54" spans="1:10">
      <c r="A54" s="4"/>
      <c r="B54" s="4" t="s">
        <v>67</v>
      </c>
      <c r="C54" s="4" t="s">
        <v>63</v>
      </c>
      <c r="D54" s="4">
        <v>100.5</v>
      </c>
      <c r="E54" s="6">
        <v>24442714</v>
      </c>
      <c r="F54" s="7">
        <f t="shared" si="19"/>
        <v>24321.108457711445</v>
      </c>
      <c r="G54" s="8">
        <v>33851.43</v>
      </c>
      <c r="H54" s="4">
        <v>2.5</v>
      </c>
      <c r="I54" s="7">
        <f t="shared" si="1"/>
        <v>1.3918539140129855</v>
      </c>
      <c r="J54" s="7">
        <f t="shared" si="2"/>
        <v>-1.1081460859870145</v>
      </c>
    </row>
    <row r="55" spans="1:10">
      <c r="A55" s="4"/>
      <c r="B55" s="4" t="s">
        <v>67</v>
      </c>
      <c r="C55" s="4" t="s">
        <v>52</v>
      </c>
      <c r="D55" s="4">
        <v>100.5</v>
      </c>
      <c r="E55" s="6">
        <v>24442714</v>
      </c>
      <c r="F55" s="7">
        <f t="shared" ref="F55" si="20">E55/D55/10</f>
        <v>24321.108457711445</v>
      </c>
      <c r="G55" s="8">
        <v>26825.77</v>
      </c>
      <c r="H55" s="4">
        <v>2.5</v>
      </c>
      <c r="I55" s="7">
        <f t="shared" si="1"/>
        <v>1.102983034126243</v>
      </c>
      <c r="J55" s="7">
        <f t="shared" si="2"/>
        <v>-1.397016965873757</v>
      </c>
    </row>
    <row r="56" spans="1:10">
      <c r="A56" s="4"/>
      <c r="B56" s="4" t="s">
        <v>70</v>
      </c>
      <c r="C56" s="4" t="s">
        <v>85</v>
      </c>
      <c r="D56" s="4">
        <v>100.5</v>
      </c>
      <c r="E56" s="6">
        <v>24442714</v>
      </c>
      <c r="F56" s="7">
        <f t="shared" si="19"/>
        <v>24321.108457711445</v>
      </c>
      <c r="G56" s="8">
        <v>27835.7</v>
      </c>
      <c r="H56" s="4">
        <v>2.5</v>
      </c>
      <c r="I56" s="7">
        <f t="shared" si="1"/>
        <v>1.1445078684797441</v>
      </c>
      <c r="J56" s="7">
        <f t="shared" si="2"/>
        <v>-1.3554921315202559</v>
      </c>
    </row>
    <row r="57" spans="1:10">
      <c r="A57" s="4" t="s">
        <v>32</v>
      </c>
      <c r="B57" s="4" t="s">
        <v>33</v>
      </c>
      <c r="C57" s="4" t="s">
        <v>54</v>
      </c>
      <c r="D57" s="4">
        <v>157.80000000000001</v>
      </c>
      <c r="E57" s="6">
        <v>42332510</v>
      </c>
      <c r="F57" s="7">
        <f>E57/D57/10</f>
        <v>26826.685678073507</v>
      </c>
      <c r="G57" s="8">
        <v>66045.41</v>
      </c>
      <c r="H57" s="4">
        <v>3</v>
      </c>
      <c r="I57" s="7">
        <f t="shared" si="1"/>
        <v>2.4619295425666943</v>
      </c>
      <c r="J57" s="7">
        <f t="shared" si="2"/>
        <v>-0.53807045743330573</v>
      </c>
    </row>
    <row r="58" spans="1:10">
      <c r="A58" s="4"/>
      <c r="B58" s="4" t="s">
        <v>71</v>
      </c>
      <c r="C58" s="4" t="s">
        <v>55</v>
      </c>
      <c r="D58" s="4">
        <v>157.80000000000001</v>
      </c>
      <c r="E58" s="6">
        <v>42332510</v>
      </c>
      <c r="F58" s="7">
        <f t="shared" ref="F58:F61" si="21">E58/D58/10</f>
        <v>26826.685678073507</v>
      </c>
      <c r="G58" s="8">
        <v>55221.15</v>
      </c>
      <c r="H58" s="4">
        <v>2.5</v>
      </c>
      <c r="I58" s="7">
        <f t="shared" si="1"/>
        <v>2.058441011411797</v>
      </c>
      <c r="J58" s="7">
        <f t="shared" si="2"/>
        <v>-0.44155898858820297</v>
      </c>
    </row>
    <row r="59" spans="1:10">
      <c r="A59" s="4"/>
      <c r="B59" s="4" t="s">
        <v>71</v>
      </c>
      <c r="C59" s="4" t="s">
        <v>56</v>
      </c>
      <c r="D59" s="4">
        <v>157.80000000000001</v>
      </c>
      <c r="E59" s="6">
        <v>42332510</v>
      </c>
      <c r="F59" s="7">
        <f t="shared" si="21"/>
        <v>26826.685678073507</v>
      </c>
      <c r="G59" s="8">
        <v>51143.19</v>
      </c>
      <c r="H59" s="4">
        <v>2.5</v>
      </c>
      <c r="I59" s="7">
        <f t="shared" si="1"/>
        <v>1.9064296877269979</v>
      </c>
      <c r="J59" s="7">
        <f t="shared" si="2"/>
        <v>-0.59357031227300205</v>
      </c>
    </row>
    <row r="60" spans="1:10">
      <c r="A60" s="4"/>
      <c r="B60" s="4" t="s">
        <v>71</v>
      </c>
      <c r="C60" s="4" t="s">
        <v>57</v>
      </c>
      <c r="D60" s="4">
        <v>157.80000000000001</v>
      </c>
      <c r="E60" s="6">
        <v>42332510</v>
      </c>
      <c r="F60" s="7">
        <f t="shared" si="21"/>
        <v>26826.685678073507</v>
      </c>
      <c r="G60" s="8">
        <v>50479.21</v>
      </c>
      <c r="H60" s="4">
        <v>2.5</v>
      </c>
      <c r="I60" s="7">
        <f t="shared" si="1"/>
        <v>1.8816789597403982</v>
      </c>
      <c r="J60" s="7">
        <f t="shared" si="2"/>
        <v>-0.61832104025960177</v>
      </c>
    </row>
    <row r="61" spans="1:10">
      <c r="A61" s="4"/>
      <c r="B61" s="4" t="s">
        <v>70</v>
      </c>
      <c r="C61" s="4" t="s">
        <v>93</v>
      </c>
      <c r="D61" s="4">
        <v>157.80000000000001</v>
      </c>
      <c r="E61" s="6">
        <v>42332510</v>
      </c>
      <c r="F61" s="7">
        <f t="shared" si="21"/>
        <v>26826.685678073507</v>
      </c>
      <c r="G61" s="8">
        <v>0</v>
      </c>
      <c r="H61" s="4">
        <v>2.5</v>
      </c>
      <c r="I61" s="7">
        <f t="shared" si="1"/>
        <v>0</v>
      </c>
      <c r="J61" s="7">
        <f t="shared" si="2"/>
        <v>-2.5</v>
      </c>
    </row>
    <row r="62" spans="1:10">
      <c r="A62" s="4"/>
      <c r="B62" s="4" t="s">
        <v>70</v>
      </c>
      <c r="C62" s="4" t="s">
        <v>98</v>
      </c>
      <c r="D62" s="4">
        <v>157.80000000000001</v>
      </c>
      <c r="E62" s="6">
        <v>42332510</v>
      </c>
      <c r="F62" s="7">
        <f t="shared" ref="F62" si="22">E62/D62/10</f>
        <v>26826.685678073507</v>
      </c>
      <c r="G62" s="8">
        <v>31126.87</v>
      </c>
      <c r="H62" s="4">
        <v>2.5</v>
      </c>
      <c r="I62" s="7">
        <f t="shared" ref="I62" si="23">G62/F62</f>
        <v>1.1602950276277029</v>
      </c>
      <c r="J62" s="7">
        <f t="shared" ref="J62" si="24">I62-H62</f>
        <v>-1.3397049723722971</v>
      </c>
    </row>
    <row r="63" spans="1:10">
      <c r="A63" s="4"/>
      <c r="B63" s="4"/>
      <c r="C63" s="4"/>
      <c r="D63" s="4"/>
      <c r="E63" s="6"/>
      <c r="F63" s="7"/>
      <c r="G63" s="8"/>
      <c r="H63" s="4"/>
      <c r="I63" s="7"/>
      <c r="J63" s="7"/>
    </row>
    <row r="64" spans="1:10">
      <c r="A64" s="4"/>
      <c r="B64" s="4"/>
      <c r="C64" s="4"/>
      <c r="D64" s="4"/>
      <c r="E64" s="6"/>
      <c r="F64" s="7"/>
      <c r="G64" s="8"/>
      <c r="H64" s="4"/>
      <c r="I64" s="7"/>
      <c r="J64" s="7"/>
    </row>
    <row r="66" spans="1:1" ht="18.75">
      <c r="A66" t="s">
        <v>66</v>
      </c>
    </row>
  </sheetData>
  <mergeCells count="6">
    <mergeCell ref="A27:A28"/>
    <mergeCell ref="G5:G11"/>
    <mergeCell ref="B3:J3"/>
    <mergeCell ref="B27:B28"/>
    <mergeCell ref="C27:C28"/>
    <mergeCell ref="G27:G28"/>
  </mergeCells>
  <pageMargins left="0.70866141732283472" right="0.70866141732283472" top="0.74803149606299213" bottom="0.74803149606299213" header="0.31496062992125984" footer="0.31496062992125984"/>
  <pageSetup paperSize="9" fitToWidth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K29"/>
    </sheetView>
  </sheetViews>
  <sheetFormatPr defaultRowHeight="15"/>
  <cols>
    <col min="1" max="1" width="30.7109375" customWidth="1"/>
    <col min="8" max="8" width="9.7109375" customWidth="1"/>
    <col min="9" max="9" width="8.85546875" customWidth="1"/>
  </cols>
  <sheetData/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:E32"/>
    </sheetView>
  </sheetViews>
  <sheetFormatPr defaultRowHeight="15"/>
  <cols>
    <col min="1" max="1" width="31.7109375" customWidth="1"/>
    <col min="2" max="2" width="17.5703125" customWidth="1"/>
    <col min="3" max="3" width="19.28515625" customWidth="1"/>
    <col min="4" max="4" width="17.42578125" customWidth="1"/>
    <col min="5" max="5" width="18.28515625" customWidth="1"/>
  </cols>
  <sheetData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2020-04-08T03:42:42Z</dcterms:modified>
</cp:coreProperties>
</file>